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00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E90" i="1"/>
  <c r="C90" i="1"/>
  <c r="B90" i="1"/>
  <c r="G89" i="1"/>
  <c r="H89" i="1" s="1"/>
  <c r="D89" i="1"/>
  <c r="G88" i="1"/>
  <c r="H88" i="1" s="1"/>
  <c r="D88" i="1"/>
  <c r="G87" i="1"/>
  <c r="H87" i="1" s="1"/>
  <c r="D87" i="1"/>
  <c r="G86" i="1"/>
  <c r="H86" i="1" s="1"/>
  <c r="D86" i="1"/>
  <c r="G85" i="1"/>
  <c r="H85" i="1" s="1"/>
  <c r="D85" i="1"/>
  <c r="G84" i="1"/>
  <c r="H84" i="1" s="1"/>
  <c r="D84" i="1"/>
  <c r="G83" i="1"/>
  <c r="H83" i="1" s="1"/>
  <c r="D83" i="1"/>
  <c r="G82" i="1"/>
  <c r="H82" i="1" s="1"/>
  <c r="D82" i="1"/>
  <c r="G81" i="1"/>
  <c r="H81" i="1" s="1"/>
  <c r="D81" i="1"/>
  <c r="G80" i="1"/>
  <c r="H80" i="1" s="1"/>
  <c r="D80" i="1"/>
  <c r="G79" i="1"/>
  <c r="H79" i="1" s="1"/>
  <c r="D79" i="1"/>
  <c r="G78" i="1"/>
  <c r="H78" i="1" s="1"/>
  <c r="D78" i="1"/>
  <c r="G77" i="1"/>
  <c r="H77" i="1" s="1"/>
  <c r="D77" i="1"/>
  <c r="G76" i="1"/>
  <c r="H76" i="1" s="1"/>
  <c r="D76" i="1"/>
  <c r="G75" i="1"/>
  <c r="H75" i="1" s="1"/>
  <c r="D75" i="1"/>
  <c r="G74" i="1"/>
  <c r="H74" i="1" s="1"/>
  <c r="G73" i="1"/>
  <c r="H73" i="1" s="1"/>
  <c r="G72" i="1"/>
  <c r="H72" i="1" s="1"/>
  <c r="D72" i="1"/>
  <c r="G71" i="1"/>
  <c r="H71" i="1" s="1"/>
  <c r="D71" i="1"/>
  <c r="G70" i="1"/>
  <c r="H70" i="1" s="1"/>
  <c r="D70" i="1"/>
  <c r="G69" i="1"/>
  <c r="H69" i="1" s="1"/>
  <c r="D69" i="1"/>
  <c r="G68" i="1"/>
  <c r="H68" i="1" s="1"/>
  <c r="D68" i="1"/>
  <c r="G67" i="1"/>
  <c r="H67" i="1" s="1"/>
  <c r="D67" i="1"/>
  <c r="G66" i="1"/>
  <c r="H66" i="1" s="1"/>
  <c r="D66" i="1"/>
  <c r="G65" i="1"/>
  <c r="H65" i="1" s="1"/>
  <c r="D65" i="1"/>
  <c r="G64" i="1"/>
  <c r="H64" i="1" s="1"/>
  <c r="D64" i="1"/>
  <c r="G63" i="1"/>
  <c r="H63" i="1" s="1"/>
  <c r="D63" i="1"/>
  <c r="G62" i="1"/>
  <c r="H62" i="1" s="1"/>
  <c r="D62" i="1"/>
  <c r="G61" i="1"/>
  <c r="H61" i="1" s="1"/>
  <c r="D61" i="1"/>
  <c r="G60" i="1"/>
  <c r="H60" i="1" s="1"/>
  <c r="D60" i="1"/>
  <c r="G59" i="1"/>
  <c r="H59" i="1" s="1"/>
  <c r="D59" i="1"/>
  <c r="G58" i="1"/>
  <c r="H58" i="1" s="1"/>
  <c r="D58" i="1"/>
  <c r="G57" i="1"/>
  <c r="H57" i="1" s="1"/>
  <c r="D57" i="1"/>
  <c r="G56" i="1"/>
  <c r="H56" i="1" s="1"/>
  <c r="D56" i="1"/>
  <c r="G55" i="1"/>
  <c r="H55" i="1" s="1"/>
  <c r="D55" i="1"/>
  <c r="G54" i="1"/>
  <c r="H54" i="1" s="1"/>
  <c r="D54" i="1"/>
  <c r="G53" i="1"/>
  <c r="H53" i="1" s="1"/>
  <c r="D53" i="1"/>
  <c r="G52" i="1"/>
  <c r="H52" i="1" s="1"/>
  <c r="D52" i="1"/>
  <c r="G51" i="1"/>
  <c r="H51" i="1" s="1"/>
  <c r="D51" i="1"/>
  <c r="G50" i="1"/>
  <c r="H50" i="1" s="1"/>
  <c r="D50" i="1"/>
  <c r="G49" i="1"/>
  <c r="H49" i="1" s="1"/>
  <c r="D49" i="1"/>
  <c r="G48" i="1"/>
  <c r="H48" i="1" s="1"/>
  <c r="D48" i="1"/>
  <c r="G47" i="1"/>
  <c r="H47" i="1" s="1"/>
  <c r="D47" i="1"/>
  <c r="G46" i="1"/>
  <c r="H46" i="1" s="1"/>
  <c r="D46" i="1"/>
  <c r="G45" i="1"/>
  <c r="H45" i="1" s="1"/>
  <c r="D45" i="1"/>
  <c r="G44" i="1"/>
  <c r="H44" i="1" s="1"/>
  <c r="G43" i="1"/>
  <c r="H43" i="1" s="1"/>
  <c r="G42" i="1"/>
  <c r="H42" i="1" s="1"/>
  <c r="G41" i="1"/>
  <c r="H41" i="1" s="1"/>
  <c r="D41" i="1"/>
  <c r="G40" i="1"/>
  <c r="H40" i="1" s="1"/>
  <c r="D40" i="1"/>
  <c r="G39" i="1"/>
  <c r="H39" i="1" s="1"/>
  <c r="D39" i="1"/>
  <c r="G38" i="1"/>
  <c r="H38" i="1" s="1"/>
  <c r="D38" i="1"/>
  <c r="G37" i="1"/>
  <c r="H37" i="1" s="1"/>
  <c r="D37" i="1"/>
  <c r="G36" i="1"/>
  <c r="H36" i="1" s="1"/>
  <c r="D36" i="1"/>
  <c r="G35" i="1"/>
  <c r="H35" i="1" s="1"/>
  <c r="D35" i="1"/>
  <c r="G90" i="1" l="1"/>
  <c r="H90" i="1" s="1"/>
  <c r="D90" i="1"/>
  <c r="G26" i="1" l="1"/>
  <c r="H26" i="1" s="1"/>
  <c r="G25" i="1"/>
  <c r="H25" i="1" s="1"/>
  <c r="D25" i="1"/>
  <c r="G24" i="1"/>
  <c r="H24" i="1" s="1"/>
  <c r="D24" i="1"/>
  <c r="G23" i="1"/>
  <c r="H23" i="1" s="1"/>
  <c r="D23" i="1"/>
  <c r="G22" i="1"/>
  <c r="H22" i="1" s="1"/>
  <c r="D22" i="1"/>
  <c r="G21" i="1"/>
  <c r="H21" i="1" s="1"/>
  <c r="D21" i="1"/>
  <c r="G20" i="1"/>
  <c r="H20" i="1" s="1"/>
  <c r="D20" i="1"/>
  <c r="F19" i="1"/>
  <c r="E19" i="1"/>
  <c r="C19" i="1"/>
  <c r="B19" i="1"/>
  <c r="G18" i="1"/>
  <c r="H18" i="1" s="1"/>
  <c r="G17" i="1"/>
  <c r="H17" i="1" s="1"/>
  <c r="D17" i="1"/>
  <c r="G16" i="1"/>
  <c r="H16" i="1" s="1"/>
  <c r="D16" i="1"/>
  <c r="G15" i="1"/>
  <c r="H15" i="1" s="1"/>
  <c r="D15" i="1"/>
  <c r="G14" i="1"/>
  <c r="H14" i="1" s="1"/>
  <c r="D14" i="1"/>
  <c r="G13" i="1"/>
  <c r="H13" i="1" s="1"/>
  <c r="D13" i="1"/>
  <c r="G12" i="1"/>
  <c r="H12" i="1" s="1"/>
  <c r="D12" i="1"/>
  <c r="G11" i="1"/>
  <c r="H11" i="1" s="1"/>
  <c r="D11" i="1"/>
  <c r="G10" i="1"/>
  <c r="H10" i="1" s="1"/>
  <c r="D10" i="1"/>
  <c r="G9" i="1"/>
  <c r="H9" i="1" s="1"/>
  <c r="D9" i="1"/>
  <c r="G8" i="1"/>
  <c r="H8" i="1" s="1"/>
  <c r="D8" i="1"/>
  <c r="G7" i="1"/>
  <c r="H7" i="1" s="1"/>
  <c r="D7" i="1"/>
  <c r="G6" i="1"/>
  <c r="H6" i="1" s="1"/>
  <c r="D6" i="1"/>
  <c r="G5" i="1"/>
  <c r="H5" i="1" s="1"/>
  <c r="D5" i="1"/>
  <c r="F4" i="1"/>
  <c r="E4" i="1"/>
  <c r="C4" i="1"/>
  <c r="B4" i="1"/>
  <c r="D19" i="1" l="1"/>
  <c r="E27" i="1"/>
  <c r="C27" i="1"/>
  <c r="B27" i="1"/>
  <c r="F27" i="1"/>
  <c r="D4" i="1"/>
  <c r="G4" i="1"/>
  <c r="H4" i="1" s="1"/>
  <c r="G19" i="1"/>
  <c r="D27" i="1" l="1"/>
  <c r="G27" i="1"/>
  <c r="H19" i="1"/>
  <c r="H27" i="1" s="1"/>
</calcChain>
</file>

<file path=xl/sharedStrings.xml><?xml version="1.0" encoding="utf-8"?>
<sst xmlns="http://schemas.openxmlformats.org/spreadsheetml/2006/main" count="99" uniqueCount="90">
  <si>
    <t xml:space="preserve">                       Исполнение бюджета Орехово-Зуевского городского округа по доходам за 2020 г.  (тыс.руб.)</t>
  </si>
  <si>
    <t>План на 2020 г.</t>
  </si>
  <si>
    <t>% исполнения</t>
  </si>
  <si>
    <t>Отклонение 2020 от 2019</t>
  </si>
  <si>
    <t>Ликино-Дулёво</t>
  </si>
  <si>
    <t>ИТОГО</t>
  </si>
  <si>
    <t>1.Доходы</t>
  </si>
  <si>
    <t>Налоги на прибыль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</si>
  <si>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</si>
  <si>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</si>
  <si>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</si>
  <si>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</si>
  <si>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</si>
  <si>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</si>
  <si>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</si>
  <si>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</si>
  <si>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</si>
  <si>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</si>
  <si>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</si>
  <si>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</si>
  <si>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 xml:space="preserve">Невыясненные поступления 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</si>
  <si>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</si>
  <si>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</si>
  <si>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</si>
  <si>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</si>
  <si>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</si>
  <si>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</si>
  <si>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</si>
  <si>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</si>
  <si>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 xml:space="preserve">                       Исполнение бюджета Орехово-Зуевского городского округа по расходам за 2020 г. (тыс.руб.)</t>
  </si>
  <si>
    <t>Ликино-Дулево</t>
  </si>
  <si>
    <t>Орехово-Зуево</t>
  </si>
  <si>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</si>
  <si>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</si>
  <si>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</si>
  <si>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</si>
  <si>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</si>
  <si>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</si>
  <si>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</si>
  <si>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</si>
  <si>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</si>
  <si>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</si>
  <si>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</si>
  <si>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</si>
  <si>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</si>
  <si>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</si>
  <si>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</si>
  <si>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</si>
  <si>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</si>
  <si>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</si>
  <si>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</si>
  <si>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</si>
  <si>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</si>
  <si>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</si>
  <si>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</si>
  <si>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</si>
  <si>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</si>
  <si>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</si>
  <si>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</si>
  <si>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</si>
  <si>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</si>
  <si>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</si>
  <si>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</si>
  <si>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</si>
  <si>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</si>
  <si>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</si>
  <si>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</si>
  <si>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</si>
  <si>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</si>
  <si>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</si>
  <si>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</si>
  <si>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</si>
  <si>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</si>
  <si>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</si>
  <si>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</si>
  <si>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</si>
  <si>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</si>
  <si>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</si>
  <si>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</si>
  <si>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</si>
  <si>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</si>
  <si>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</si>
  <si>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</si>
  <si>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</si>
  <si>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Средства массовой информации.</t>
  </si>
  <si>
    <t>Обслуживание муниципального долга</t>
  </si>
  <si>
    <t>Обслуживание государственного внутреннего и муниципального долга</t>
  </si>
  <si>
    <t xml:space="preserve"> Орехово-Зуево</t>
  </si>
  <si>
    <t>Фактически  исполнено на 01.08.2020 г.</t>
  </si>
  <si>
    <t xml:space="preserve">Фактически  исполнено на 01.08.2019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</si>
</sst>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0" fontId="2" fillId="0" borderId="0" xfId="0" applyFont="1" applyAlignment="1">
      <alignment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tabSelected="1" topLeftCell="A20" workbookViewId="0">
      <selection activeCell="B24" sqref="B24"/>
    </sheetView>
  </sheetViews>
  <sheetFormatPr defaultRowHeight="15.75" x14ac:dyDescent="0.25"/>
  <cols>
    <col min="1" max="1" width="53.140625" style="9" customWidth="1"/>
    <col min="2" max="2" width="17.5703125" style="9" customWidth="1"/>
    <col min="3" max="3" width="19.28515625" style="9" customWidth="1"/>
    <col min="4" max="4" width="14.5703125" style="9" customWidth="1"/>
    <col min="5" max="5" width="19" style="9" customWidth="1"/>
    <col min="6" max="6" width="16.5703125" style="9" customWidth="1"/>
    <col min="7" max="8" width="17.42578125" style="9" customWidth="1"/>
    <col min="9" max="9" width="9.140625" style="1"/>
    <col min="10" max="10" width="11.28515625" style="1" bestFit="1" customWidth="1"/>
    <col min="11" max="16384" width="9.140625" style="1"/>
  </cols>
  <sheetData>
    <row r="1" spans="1:10" ht="21" thickBot="1" x14ac:dyDescent="0.35">
      <c r="A1" s="25" t="s">
        <v>0</v>
      </c>
      <c r="B1" s="25"/>
      <c r="C1" s="25"/>
      <c r="D1" s="25"/>
      <c r="E1" s="25"/>
      <c r="F1" s="25"/>
      <c r="G1" s="25"/>
      <c r="H1" s="25"/>
    </row>
    <row r="2" spans="1:10" ht="30" customHeight="1" x14ac:dyDescent="0.25">
      <c r="A2" s="26"/>
      <c r="B2" s="27" t="s">
        <v>1</v>
      </c>
      <c r="C2" s="29" t="s">
        <v>88</v>
      </c>
      <c r="D2" s="27" t="s">
        <v>2</v>
      </c>
      <c r="E2" s="29" t="s">
        <v>89</v>
      </c>
      <c r="F2" s="29"/>
      <c r="G2" s="29"/>
      <c r="H2" s="29" t="s">
        <v>3</v>
      </c>
    </row>
    <row r="3" spans="1:10" ht="31.5" x14ac:dyDescent="0.25">
      <c r="A3" s="26"/>
      <c r="B3" s="28"/>
      <c r="C3" s="29"/>
      <c r="D3" s="28"/>
      <c r="E3" s="2" t="s">
        <v>4</v>
      </c>
      <c r="F3" s="2" t="s">
        <v>87</v>
      </c>
      <c r="G3" s="2" t="s">
        <v>5</v>
      </c>
      <c r="H3" s="29"/>
    </row>
    <row r="4" spans="1:10" s="5" customFormat="1" x14ac:dyDescent="0.25">
      <c r="A4" s="3" t="s">
        <v>6</v>
      </c>
      <c r="B4" s="4">
        <f>B5+B6+B7+B8+B9+B10+B11+B12+B13+B14+B15+B16+B17+B18</f>
        <v>3817601.23</v>
      </c>
      <c r="C4" s="10">
        <f>C5+C6+C7+C8+C9+C10+C11+C12+C13+C14+C15+C16+C17+C18</f>
        <v>2031103.3999999997</v>
      </c>
      <c r="D4" s="4">
        <f>(C4/B4)*100</f>
        <v>53.203655322585895</v>
      </c>
      <c r="E4" s="4">
        <f>E5+E6+E7+E8+E9+E10+E11+E12+E13+E14+E15+E16+E17+E18</f>
        <v>1077074.9000000001</v>
      </c>
      <c r="F4" s="4">
        <f>F5+F6+F7+F8+F9+F10+F11+F12+F13+F14+F15+F16+F17+F18</f>
        <v>1150775.0000000002</v>
      </c>
      <c r="G4" s="4">
        <f>G5+G6+G7+G8+G9+G10+G11+G12+G13+G14+G15+G16+G17+G18</f>
        <v>2227849.9000000008</v>
      </c>
      <c r="H4" s="4">
        <f>C4-G4</f>
        <v>-196746.50000000116</v>
      </c>
    </row>
    <row r="5" spans="1:10" x14ac:dyDescent="0.25">
      <c r="A5" s="6" t="s">
        <v>7</v>
      </c>
      <c r="B5" s="11">
        <v>2712443.6</v>
      </c>
      <c r="C5" s="11">
        <v>1437585.1</v>
      </c>
      <c r="D5" s="10">
        <f t="shared" ref="D5:D27" si="0">(C5/B5)*100</f>
        <v>52.999631033802871</v>
      </c>
      <c r="E5" s="11">
        <v>803102</v>
      </c>
      <c r="F5" s="7">
        <v>690071.8</v>
      </c>
      <c r="G5" s="7">
        <f t="shared" ref="G5:G26" si="1">F5+E5</f>
        <v>1493173.8</v>
      </c>
      <c r="H5" s="7">
        <f t="shared" ref="H5:H26" si="2">C5-G5</f>
        <v>-55588.699999999953</v>
      </c>
      <c r="J5" s="8"/>
    </row>
    <row r="6" spans="1:10" ht="31.5" x14ac:dyDescent="0.25">
      <c r="A6" s="6" t="s">
        <v>8</v>
      </c>
      <c r="B6" s="11">
        <v>82093.53</v>
      </c>
      <c r="C6" s="11">
        <v>39635.800000000003</v>
      </c>
      <c r="D6" s="10">
        <f t="shared" si="0"/>
        <v>48.281271374248377</v>
      </c>
      <c r="E6" s="11">
        <v>22614.7</v>
      </c>
      <c r="F6" s="7">
        <v>11944.3</v>
      </c>
      <c r="G6" s="7">
        <f t="shared" si="1"/>
        <v>34559</v>
      </c>
      <c r="H6" s="7">
        <f t="shared" si="2"/>
        <v>5076.8000000000029</v>
      </c>
    </row>
    <row r="7" spans="1:10" x14ac:dyDescent="0.25">
      <c r="A7" s="6" t="s">
        <v>9</v>
      </c>
      <c r="B7" s="11">
        <v>331396.7</v>
      </c>
      <c r="C7" s="11">
        <v>216837.4</v>
      </c>
      <c r="D7" s="10">
        <f t="shared" si="0"/>
        <v>65.431369714906623</v>
      </c>
      <c r="E7" s="11">
        <v>76929.2</v>
      </c>
      <c r="F7" s="7">
        <v>184294.39999999999</v>
      </c>
      <c r="G7" s="7">
        <f t="shared" si="1"/>
        <v>261223.59999999998</v>
      </c>
      <c r="H7" s="7">
        <f t="shared" si="2"/>
        <v>-44386.199999999983</v>
      </c>
    </row>
    <row r="8" spans="1:10" x14ac:dyDescent="0.25">
      <c r="A8" s="6" t="s">
        <v>10</v>
      </c>
      <c r="B8" s="11">
        <v>359862</v>
      </c>
      <c r="C8" s="11">
        <v>138861.5</v>
      </c>
      <c r="D8" s="10">
        <f t="shared" si="0"/>
        <v>38.587430737338202</v>
      </c>
      <c r="E8" s="11">
        <v>86322.8</v>
      </c>
      <c r="F8" s="7">
        <v>109066.5</v>
      </c>
      <c r="G8" s="7">
        <f t="shared" si="1"/>
        <v>195389.3</v>
      </c>
      <c r="H8" s="7">
        <f t="shared" si="2"/>
        <v>-56527.799999999988</v>
      </c>
    </row>
    <row r="9" spans="1:10" x14ac:dyDescent="0.25">
      <c r="A9" s="6" t="s">
        <v>11</v>
      </c>
      <c r="B9" s="11">
        <v>34422.800000000003</v>
      </c>
      <c r="C9" s="11">
        <v>18225.2</v>
      </c>
      <c r="D9" s="10">
        <f t="shared" si="0"/>
        <v>52.945141011190259</v>
      </c>
      <c r="E9" s="11">
        <v>7227.6</v>
      </c>
      <c r="F9" s="7">
        <v>11493.1</v>
      </c>
      <c r="G9" s="7">
        <f t="shared" si="1"/>
        <v>18720.7</v>
      </c>
      <c r="H9" s="7">
        <f t="shared" si="2"/>
        <v>-495.5</v>
      </c>
    </row>
    <row r="10" spans="1:10" ht="47.25" x14ac:dyDescent="0.25">
      <c r="A10" s="6" t="s">
        <v>12</v>
      </c>
      <c r="B10" s="11">
        <v>223169.1</v>
      </c>
      <c r="C10" s="11">
        <v>136091.20000000001</v>
      </c>
      <c r="D10" s="10">
        <f t="shared" si="0"/>
        <v>60.981202146712967</v>
      </c>
      <c r="E10" s="11">
        <v>49466.3</v>
      </c>
      <c r="F10" s="7">
        <v>115202</v>
      </c>
      <c r="G10" s="7">
        <f t="shared" si="1"/>
        <v>164668.29999999999</v>
      </c>
      <c r="H10" s="7">
        <f t="shared" si="2"/>
        <v>-28577.099999999977</v>
      </c>
    </row>
    <row r="11" spans="1:10" ht="31.5" x14ac:dyDescent="0.25">
      <c r="A11" s="6" t="s">
        <v>13</v>
      </c>
      <c r="B11" s="11">
        <v>2790</v>
      </c>
      <c r="C11" s="11">
        <v>2901.7</v>
      </c>
      <c r="D11" s="10">
        <f t="shared" si="0"/>
        <v>104.00358422939067</v>
      </c>
      <c r="E11" s="11">
        <v>2139.6</v>
      </c>
      <c r="F11" s="7">
        <v>1957.6</v>
      </c>
      <c r="G11" s="7">
        <f t="shared" si="1"/>
        <v>4097.2</v>
      </c>
      <c r="H11" s="7">
        <f t="shared" si="2"/>
        <v>-1195.5</v>
      </c>
    </row>
    <row r="12" spans="1:10" ht="31.5" x14ac:dyDescent="0.25">
      <c r="A12" s="6" t="s">
        <v>14</v>
      </c>
      <c r="B12" s="11">
        <v>5000</v>
      </c>
      <c r="C12" s="11">
        <v>5680.4</v>
      </c>
      <c r="D12" s="10">
        <f t="shared" si="0"/>
        <v>113.608</v>
      </c>
      <c r="E12" s="11">
        <v>962.3</v>
      </c>
      <c r="F12" s="7">
        <v>13.9</v>
      </c>
      <c r="G12" s="7">
        <f t="shared" si="1"/>
        <v>976.19999999999993</v>
      </c>
      <c r="H12" s="7">
        <f t="shared" si="2"/>
        <v>4704.2</v>
      </c>
    </row>
    <row r="13" spans="1:10" ht="31.5" x14ac:dyDescent="0.25">
      <c r="A13" s="6" t="s">
        <v>15</v>
      </c>
      <c r="B13" s="11">
        <v>10050</v>
      </c>
      <c r="C13" s="11">
        <v>2336.6999999999998</v>
      </c>
      <c r="D13" s="10">
        <f t="shared" si="0"/>
        <v>23.250746268656712</v>
      </c>
      <c r="E13" s="11">
        <v>1448.7</v>
      </c>
      <c r="F13" s="7">
        <v>3467.7</v>
      </c>
      <c r="G13" s="7">
        <f t="shared" si="1"/>
        <v>4916.3999999999996</v>
      </c>
      <c r="H13" s="7">
        <f t="shared" si="2"/>
        <v>-2579.6999999999998</v>
      </c>
    </row>
    <row r="14" spans="1:10" ht="47.25" x14ac:dyDescent="0.25">
      <c r="A14" s="6" t="s">
        <v>16</v>
      </c>
      <c r="B14" s="11">
        <v>12500</v>
      </c>
      <c r="C14" s="11">
        <v>5360.5</v>
      </c>
      <c r="D14" s="10">
        <f t="shared" si="0"/>
        <v>42.884</v>
      </c>
      <c r="E14" s="11">
        <v>4278.6000000000004</v>
      </c>
      <c r="F14" s="7">
        <v>7252.5</v>
      </c>
      <c r="G14" s="7">
        <f t="shared" si="1"/>
        <v>11531.1</v>
      </c>
      <c r="H14" s="7">
        <f t="shared" si="2"/>
        <v>-6170.6</v>
      </c>
    </row>
    <row r="15" spans="1:10" ht="78.75" x14ac:dyDescent="0.25">
      <c r="A15" s="6" t="s">
        <v>17</v>
      </c>
      <c r="B15" s="11">
        <v>24000</v>
      </c>
      <c r="C15" s="11">
        <v>11120.5</v>
      </c>
      <c r="D15" s="10">
        <f t="shared" si="0"/>
        <v>46.335416666666667</v>
      </c>
      <c r="E15" s="11">
        <v>13032.7</v>
      </c>
      <c r="F15" s="7">
        <v>0</v>
      </c>
      <c r="G15" s="7">
        <f t="shared" si="1"/>
        <v>13032.7</v>
      </c>
      <c r="H15" s="7">
        <f t="shared" si="2"/>
        <v>-1912.2000000000007</v>
      </c>
    </row>
    <row r="16" spans="1:10" ht="47.25" x14ac:dyDescent="0.25">
      <c r="A16" s="6" t="s">
        <v>18</v>
      </c>
      <c r="B16" s="11">
        <v>5000</v>
      </c>
      <c r="C16" s="11">
        <v>6418.3</v>
      </c>
      <c r="D16" s="10">
        <f t="shared" si="0"/>
        <v>128.36600000000001</v>
      </c>
      <c r="E16" s="11">
        <v>5536.1</v>
      </c>
      <c r="F16" s="7">
        <v>8195.1</v>
      </c>
      <c r="G16" s="7">
        <f t="shared" si="1"/>
        <v>13731.2</v>
      </c>
      <c r="H16" s="7">
        <f t="shared" si="2"/>
        <v>-7312.9000000000005</v>
      </c>
    </row>
    <row r="17" spans="1:8" x14ac:dyDescent="0.25">
      <c r="A17" s="6" t="s">
        <v>19</v>
      </c>
      <c r="B17" s="11">
        <v>14873.5</v>
      </c>
      <c r="C17" s="11">
        <v>10045.4</v>
      </c>
      <c r="D17" s="10">
        <f t="shared" si="0"/>
        <v>67.538911486872621</v>
      </c>
      <c r="E17" s="11">
        <v>4697.2</v>
      </c>
      <c r="F17" s="7">
        <v>7830.5</v>
      </c>
      <c r="G17" s="7">
        <f t="shared" si="1"/>
        <v>12527.7</v>
      </c>
      <c r="H17" s="7">
        <f t="shared" si="2"/>
        <v>-2482.3000000000011</v>
      </c>
    </row>
    <row r="18" spans="1:8" x14ac:dyDescent="0.25">
      <c r="A18" s="6" t="s">
        <v>20</v>
      </c>
      <c r="B18" s="11">
        <v>0</v>
      </c>
      <c r="C18" s="11">
        <v>3.7</v>
      </c>
      <c r="D18" s="10"/>
      <c r="E18" s="11">
        <v>-682.9</v>
      </c>
      <c r="F18" s="7">
        <v>-14.4</v>
      </c>
      <c r="G18" s="7">
        <f t="shared" si="1"/>
        <v>-697.3</v>
      </c>
      <c r="H18" s="7">
        <f t="shared" si="2"/>
        <v>701</v>
      </c>
    </row>
    <row r="19" spans="1:8" s="5" customFormat="1" x14ac:dyDescent="0.25">
      <c r="A19" s="3" t="s">
        <v>21</v>
      </c>
      <c r="B19" s="10">
        <f>B20+B21+B22+B23+B24+B25+B26</f>
        <v>6889592.9000000004</v>
      </c>
      <c r="C19" s="10">
        <f>C20+C21+C22+C23+C24+C25+C26</f>
        <v>2942207.5</v>
      </c>
      <c r="D19" s="10">
        <f t="shared" si="0"/>
        <v>42.70509945515068</v>
      </c>
      <c r="E19" s="10">
        <f t="shared" ref="E19:G19" si="3">E20+E21+E22+E23+E24+E25+E26</f>
        <v>1179623.8</v>
      </c>
      <c r="F19" s="4">
        <f t="shared" si="3"/>
        <v>1394818.1999999997</v>
      </c>
      <c r="G19" s="4">
        <f t="shared" si="3"/>
        <v>2574442</v>
      </c>
      <c r="H19" s="4">
        <f t="shared" si="2"/>
        <v>367765.5</v>
      </c>
    </row>
    <row r="20" spans="1:8" ht="31.5" x14ac:dyDescent="0.25">
      <c r="A20" s="6" t="s">
        <v>22</v>
      </c>
      <c r="B20" s="11">
        <v>183576</v>
      </c>
      <c r="C20" s="11">
        <v>107086</v>
      </c>
      <c r="D20" s="10">
        <f t="shared" si="0"/>
        <v>58.333333333333336</v>
      </c>
      <c r="E20" s="11">
        <v>11105.5</v>
      </c>
      <c r="F20" s="7">
        <v>12605.3</v>
      </c>
      <c r="G20" s="7">
        <f t="shared" si="1"/>
        <v>23710.799999999999</v>
      </c>
      <c r="H20" s="7">
        <f t="shared" si="2"/>
        <v>83375.199999999997</v>
      </c>
    </row>
    <row r="21" spans="1:8" ht="31.5" x14ac:dyDescent="0.25">
      <c r="A21" s="6" t="s">
        <v>23</v>
      </c>
      <c r="B21" s="11">
        <v>3439907</v>
      </c>
      <c r="C21" s="11">
        <v>2199633.5</v>
      </c>
      <c r="D21" s="10">
        <f t="shared" si="0"/>
        <v>63.944563036151848</v>
      </c>
      <c r="E21" s="11">
        <v>956396.8</v>
      </c>
      <c r="F21" s="7">
        <v>1239521.8999999999</v>
      </c>
      <c r="G21" s="7">
        <f t="shared" si="1"/>
        <v>2195918.7000000002</v>
      </c>
      <c r="H21" s="7">
        <f t="shared" si="2"/>
        <v>3714.7999999998137</v>
      </c>
    </row>
    <row r="22" spans="1:8" x14ac:dyDescent="0.25">
      <c r="A22" s="6" t="s">
        <v>24</v>
      </c>
      <c r="B22" s="11">
        <v>96279.9</v>
      </c>
      <c r="C22" s="11">
        <v>0</v>
      </c>
      <c r="D22" s="10">
        <f t="shared" si="0"/>
        <v>0</v>
      </c>
      <c r="E22" s="11">
        <v>142195</v>
      </c>
      <c r="F22" s="7">
        <v>5770</v>
      </c>
      <c r="G22" s="7">
        <f t="shared" si="1"/>
        <v>147965</v>
      </c>
      <c r="H22" s="7">
        <f t="shared" si="2"/>
        <v>-147965</v>
      </c>
    </row>
    <row r="23" spans="1:8" x14ac:dyDescent="0.25">
      <c r="A23" s="6" t="s">
        <v>25</v>
      </c>
      <c r="B23" s="11">
        <v>105</v>
      </c>
      <c r="C23" s="11">
        <v>105</v>
      </c>
      <c r="D23" s="10">
        <f t="shared" si="0"/>
        <v>100</v>
      </c>
      <c r="E23" s="11">
        <v>0</v>
      </c>
      <c r="F23" s="7">
        <v>0</v>
      </c>
      <c r="G23" s="7">
        <f t="shared" si="1"/>
        <v>0</v>
      </c>
      <c r="H23" s="7">
        <f t="shared" si="2"/>
        <v>105</v>
      </c>
    </row>
    <row r="24" spans="1:8" ht="31.5" x14ac:dyDescent="0.25">
      <c r="A24" s="6" t="s">
        <v>26</v>
      </c>
      <c r="B24" s="11">
        <v>3169687</v>
      </c>
      <c r="C24" s="11">
        <v>622697</v>
      </c>
      <c r="D24" s="10">
        <f t="shared" si="0"/>
        <v>19.645378234507067</v>
      </c>
      <c r="E24" s="11">
        <v>71782.8</v>
      </c>
      <c r="F24" s="7">
        <v>142738.20000000001</v>
      </c>
      <c r="G24" s="7">
        <f t="shared" si="1"/>
        <v>214521</v>
      </c>
      <c r="H24" s="7">
        <f t="shared" si="2"/>
        <v>408176</v>
      </c>
    </row>
    <row r="25" spans="1:8" x14ac:dyDescent="0.25">
      <c r="A25" s="6" t="s">
        <v>27</v>
      </c>
      <c r="B25" s="11">
        <v>38</v>
      </c>
      <c r="C25" s="11">
        <v>20844</v>
      </c>
      <c r="D25" s="10">
        <f t="shared" si="0"/>
        <v>54852.631578947367</v>
      </c>
      <c r="E25" s="11">
        <v>299</v>
      </c>
      <c r="F25" s="7">
        <v>1.4</v>
      </c>
      <c r="G25" s="7">
        <f t="shared" si="1"/>
        <v>300.39999999999998</v>
      </c>
      <c r="H25" s="7">
        <f t="shared" si="2"/>
        <v>20543.599999999999</v>
      </c>
    </row>
    <row r="26" spans="1:8" x14ac:dyDescent="0.25">
      <c r="A26" s="6" t="s">
        <v>28</v>
      </c>
      <c r="B26" s="11">
        <v>0</v>
      </c>
      <c r="C26" s="11">
        <v>-8158</v>
      </c>
      <c r="D26" s="10">
        <v>0</v>
      </c>
      <c r="E26" s="11">
        <v>-2155.3000000000002</v>
      </c>
      <c r="F26" s="7">
        <v>-5818.6</v>
      </c>
      <c r="G26" s="7">
        <f t="shared" si="1"/>
        <v>-7973.9000000000005</v>
      </c>
      <c r="H26" s="7">
        <f t="shared" si="2"/>
        <v>-184.09999999999945</v>
      </c>
    </row>
    <row r="27" spans="1:8" s="5" customFormat="1" x14ac:dyDescent="0.25">
      <c r="A27" s="3" t="s">
        <v>5</v>
      </c>
      <c r="B27" s="10">
        <f>B4+B19</f>
        <v>10707194.130000001</v>
      </c>
      <c r="C27" s="10">
        <f>C19+C4</f>
        <v>4973310.8999999994</v>
      </c>
      <c r="D27" s="10">
        <f t="shared" si="0"/>
        <v>46.448311664262306</v>
      </c>
      <c r="E27" s="10">
        <f>E19+E4</f>
        <v>2256698.7000000002</v>
      </c>
      <c r="F27" s="4">
        <f>F19+F4</f>
        <v>2545593.2000000002</v>
      </c>
      <c r="G27" s="4">
        <f>G19+G4</f>
        <v>4802291.9000000004</v>
      </c>
      <c r="H27" s="4">
        <f>H19+H4</f>
        <v>171018.99999999884</v>
      </c>
    </row>
    <row r="28" spans="1:8" s="5" customFormat="1" x14ac:dyDescent="0.25">
      <c r="A28" s="14"/>
      <c r="B28" s="15"/>
      <c r="C28" s="15"/>
      <c r="D28" s="16"/>
      <c r="E28" s="15"/>
      <c r="F28" s="15"/>
      <c r="G28" s="15"/>
      <c r="H28" s="15"/>
    </row>
    <row r="29" spans="1:8" s="5" customFormat="1" x14ac:dyDescent="0.25">
      <c r="A29" s="14"/>
      <c r="B29" s="15"/>
      <c r="C29" s="15"/>
      <c r="D29" s="15"/>
      <c r="E29" s="15"/>
      <c r="F29" s="15"/>
      <c r="G29" s="15"/>
      <c r="H29" s="15"/>
    </row>
    <row r="31" spans="1:8" ht="21" thickBot="1" x14ac:dyDescent="0.3">
      <c r="A31" s="33" t="s">
        <v>29</v>
      </c>
      <c r="B31" s="33"/>
      <c r="C31" s="33"/>
      <c r="D31" s="33"/>
      <c r="E31" s="33"/>
      <c r="F31" s="33"/>
      <c r="G31" s="33"/>
      <c r="H31" s="33"/>
    </row>
    <row r="32" spans="1:8" ht="16.5" thickBot="1" x14ac:dyDescent="0.3">
      <c r="A32" s="30"/>
      <c r="B32" s="31" t="s">
        <v>1</v>
      </c>
      <c r="C32" s="31" t="s">
        <v>88</v>
      </c>
      <c r="D32" s="31" t="s">
        <v>2</v>
      </c>
      <c r="E32" s="34" t="s">
        <v>89</v>
      </c>
      <c r="F32" s="35"/>
      <c r="G32" s="36"/>
      <c r="H32" s="37" t="s">
        <v>3</v>
      </c>
    </row>
    <row r="33" spans="1:8" ht="44.25" customHeight="1" x14ac:dyDescent="0.25">
      <c r="A33" s="30"/>
      <c r="B33" s="32"/>
      <c r="C33" s="32"/>
      <c r="D33" s="32"/>
      <c r="E33" s="20" t="s">
        <v>30</v>
      </c>
      <c r="F33" s="20" t="s">
        <v>31</v>
      </c>
      <c r="G33" s="21" t="s">
        <v>5</v>
      </c>
      <c r="H33" s="38"/>
    </row>
    <row r="34" spans="1:8" x14ac:dyDescent="0.25">
      <c r="A34" s="17" t="s">
        <v>32</v>
      </c>
      <c r="B34" s="18"/>
      <c r="C34" s="18"/>
      <c r="D34" s="18"/>
      <c r="E34" s="18"/>
      <c r="F34" s="18"/>
      <c r="G34" s="22"/>
      <c r="H34" s="22"/>
    </row>
    <row r="35" spans="1:8" x14ac:dyDescent="0.25">
      <c r="A35" s="17" t="s">
        <v>33</v>
      </c>
      <c r="B35" s="10">
        <v>915808.7</v>
      </c>
      <c r="C35" s="10">
        <v>409037.8</v>
      </c>
      <c r="D35" s="10">
        <f>(C35/B35)*100</f>
        <v>44.664109436828895</v>
      </c>
      <c r="E35" s="10">
        <v>218343.8</v>
      </c>
      <c r="F35" s="10">
        <v>186024.1</v>
      </c>
      <c r="G35" s="23">
        <f>E35+F35</f>
        <v>404367.9</v>
      </c>
      <c r="H35" s="23">
        <f>C35-G35</f>
        <v>4669.8999999999651</v>
      </c>
    </row>
    <row r="36" spans="1:8" ht="47.25" x14ac:dyDescent="0.25">
      <c r="A36" s="19" t="s">
        <v>34</v>
      </c>
      <c r="B36" s="11">
        <v>2539</v>
      </c>
      <c r="C36" s="11">
        <v>1315.9</v>
      </c>
      <c r="D36" s="10">
        <f t="shared" ref="D36:D90" si="4">(C36/B36)*100</f>
        <v>51.82749113824341</v>
      </c>
      <c r="E36" s="11">
        <v>781.5</v>
      </c>
      <c r="F36" s="11">
        <v>1320.4</v>
      </c>
      <c r="G36" s="24">
        <f t="shared" ref="G36:G90" si="5">E36+F36</f>
        <v>2101.9</v>
      </c>
      <c r="H36" s="23">
        <f t="shared" ref="H36:H90" si="6">C36-G36</f>
        <v>-786</v>
      </c>
    </row>
    <row r="37" spans="1:8" ht="63" x14ac:dyDescent="0.25">
      <c r="A37" s="19" t="s">
        <v>35</v>
      </c>
      <c r="B37" s="11">
        <v>7616.9</v>
      </c>
      <c r="C37" s="11">
        <v>3045.3</v>
      </c>
      <c r="D37" s="10">
        <f t="shared" si="4"/>
        <v>39.980832097047362</v>
      </c>
      <c r="E37" s="11">
        <v>3977</v>
      </c>
      <c r="F37" s="11">
        <v>3318.8</v>
      </c>
      <c r="G37" s="24">
        <f t="shared" si="5"/>
        <v>7295.8</v>
      </c>
      <c r="H37" s="23">
        <f t="shared" si="6"/>
        <v>-4250.5</v>
      </c>
    </row>
    <row r="38" spans="1:8" ht="63" x14ac:dyDescent="0.25">
      <c r="A38" s="19" t="s">
        <v>36</v>
      </c>
      <c r="B38" s="11">
        <v>236327.4</v>
      </c>
      <c r="C38" s="11">
        <v>133877.29999999999</v>
      </c>
      <c r="D38" s="10">
        <f t="shared" si="4"/>
        <v>56.649080893709311</v>
      </c>
      <c r="E38" s="11">
        <v>76274.600000000006</v>
      </c>
      <c r="F38" s="11">
        <v>78083</v>
      </c>
      <c r="G38" s="24">
        <f t="shared" si="5"/>
        <v>154357.6</v>
      </c>
      <c r="H38" s="23">
        <f t="shared" si="6"/>
        <v>-20480.300000000017</v>
      </c>
    </row>
    <row r="39" spans="1:8" ht="47.25" x14ac:dyDescent="0.25">
      <c r="A39" s="19" t="s">
        <v>37</v>
      </c>
      <c r="B39" s="11">
        <v>37336.400000000001</v>
      </c>
      <c r="C39" s="11">
        <v>20498.400000000001</v>
      </c>
      <c r="D39" s="10">
        <f t="shared" si="4"/>
        <v>54.901918770958105</v>
      </c>
      <c r="E39" s="11">
        <v>20298.3</v>
      </c>
      <c r="F39" s="11">
        <v>14009.6</v>
      </c>
      <c r="G39" s="24">
        <f t="shared" si="5"/>
        <v>34307.9</v>
      </c>
      <c r="H39" s="23">
        <f t="shared" si="6"/>
        <v>-13809.5</v>
      </c>
    </row>
    <row r="40" spans="1:8" x14ac:dyDescent="0.25">
      <c r="A40" s="19" t="s">
        <v>38</v>
      </c>
      <c r="B40" s="11">
        <v>2000</v>
      </c>
      <c r="C40" s="11">
        <v>0</v>
      </c>
      <c r="D40" s="10">
        <f t="shared" si="4"/>
        <v>0</v>
      </c>
      <c r="E40" s="11">
        <v>0</v>
      </c>
      <c r="F40" s="11">
        <v>0</v>
      </c>
      <c r="G40" s="24">
        <f t="shared" si="5"/>
        <v>0</v>
      </c>
      <c r="H40" s="23">
        <f t="shared" si="6"/>
        <v>0</v>
      </c>
    </row>
    <row r="41" spans="1:8" x14ac:dyDescent="0.25">
      <c r="A41" s="19" t="s">
        <v>39</v>
      </c>
      <c r="B41" s="11">
        <v>629989</v>
      </c>
      <c r="C41" s="11">
        <v>250300.9</v>
      </c>
      <c r="D41" s="10">
        <f t="shared" si="4"/>
        <v>39.730995303092591</v>
      </c>
      <c r="E41" s="11">
        <v>117012.4</v>
      </c>
      <c r="F41" s="11">
        <v>89292.3</v>
      </c>
      <c r="G41" s="24">
        <f t="shared" si="5"/>
        <v>206304.7</v>
      </c>
      <c r="H41" s="23">
        <f t="shared" si="6"/>
        <v>43996.199999999983</v>
      </c>
    </row>
    <row r="42" spans="1:8" x14ac:dyDescent="0.25">
      <c r="A42" s="17" t="s">
        <v>40</v>
      </c>
      <c r="B42" s="10">
        <v>0</v>
      </c>
      <c r="C42" s="10">
        <v>0</v>
      </c>
      <c r="D42" s="10">
        <v>0</v>
      </c>
      <c r="E42" s="10">
        <v>3802.4</v>
      </c>
      <c r="F42" s="10">
        <v>7.8</v>
      </c>
      <c r="G42" s="23">
        <f t="shared" si="5"/>
        <v>3810.2000000000003</v>
      </c>
      <c r="H42" s="23">
        <f t="shared" si="6"/>
        <v>-3810.2000000000003</v>
      </c>
    </row>
    <row r="43" spans="1:8" x14ac:dyDescent="0.25">
      <c r="A43" s="19" t="s">
        <v>41</v>
      </c>
      <c r="B43" s="11">
        <v>0</v>
      </c>
      <c r="C43" s="11">
        <v>0</v>
      </c>
      <c r="D43" s="11">
        <v>0</v>
      </c>
      <c r="E43" s="11">
        <v>3802.4</v>
      </c>
      <c r="F43" s="11">
        <v>0</v>
      </c>
      <c r="G43" s="24">
        <f t="shared" si="5"/>
        <v>3802.4</v>
      </c>
      <c r="H43" s="24">
        <f t="shared" si="6"/>
        <v>-3802.4</v>
      </c>
    </row>
    <row r="44" spans="1:8" x14ac:dyDescent="0.25">
      <c r="A44" s="19" t="s">
        <v>42</v>
      </c>
      <c r="B44" s="11">
        <v>0</v>
      </c>
      <c r="C44" s="11">
        <v>0</v>
      </c>
      <c r="D44" s="10">
        <v>0</v>
      </c>
      <c r="E44" s="11">
        <v>0</v>
      </c>
      <c r="F44" s="11">
        <v>7.8</v>
      </c>
      <c r="G44" s="24">
        <f t="shared" si="5"/>
        <v>7.8</v>
      </c>
      <c r="H44" s="23">
        <f t="shared" si="6"/>
        <v>-7.8</v>
      </c>
    </row>
    <row r="45" spans="1:8" ht="31.5" x14ac:dyDescent="0.25">
      <c r="A45" s="17" t="s">
        <v>43</v>
      </c>
      <c r="B45" s="10">
        <v>96663.7</v>
      </c>
      <c r="C45" s="10">
        <v>41926.6</v>
      </c>
      <c r="D45" s="10">
        <f t="shared" si="4"/>
        <v>43.373675950744698</v>
      </c>
      <c r="E45" s="10">
        <v>15799.2</v>
      </c>
      <c r="F45" s="10">
        <v>20966.7</v>
      </c>
      <c r="G45" s="23">
        <f t="shared" si="5"/>
        <v>36765.9</v>
      </c>
      <c r="H45" s="23">
        <f t="shared" si="6"/>
        <v>5160.6999999999971</v>
      </c>
    </row>
    <row r="46" spans="1:8" ht="47.25" x14ac:dyDescent="0.25">
      <c r="A46" s="19" t="s">
        <v>44</v>
      </c>
      <c r="B46" s="11">
        <v>61545</v>
      </c>
      <c r="C46" s="11">
        <v>30457.200000000001</v>
      </c>
      <c r="D46" s="10">
        <f t="shared" si="4"/>
        <v>49.487691932732147</v>
      </c>
      <c r="E46" s="11">
        <v>11646</v>
      </c>
      <c r="F46" s="11">
        <v>16400.2</v>
      </c>
      <c r="G46" s="24">
        <f t="shared" si="5"/>
        <v>28046.2</v>
      </c>
      <c r="H46" s="23">
        <f t="shared" si="6"/>
        <v>2411</v>
      </c>
    </row>
    <row r="47" spans="1:8" ht="31.5" x14ac:dyDescent="0.25">
      <c r="A47" s="19" t="s">
        <v>45</v>
      </c>
      <c r="B47" s="11">
        <v>35118.699999999997</v>
      </c>
      <c r="C47" s="11">
        <v>11469.4</v>
      </c>
      <c r="D47" s="10">
        <f t="shared" si="4"/>
        <v>32.658953776762814</v>
      </c>
      <c r="E47" s="11">
        <v>4153.2</v>
      </c>
      <c r="F47" s="11">
        <v>4566.5</v>
      </c>
      <c r="G47" s="24">
        <f t="shared" si="5"/>
        <v>8719.7000000000007</v>
      </c>
      <c r="H47" s="23">
        <f t="shared" si="6"/>
        <v>2749.6999999999989</v>
      </c>
    </row>
    <row r="48" spans="1:8" x14ac:dyDescent="0.25">
      <c r="A48" s="17" t="s">
        <v>46</v>
      </c>
      <c r="B48" s="10">
        <v>900293.3</v>
      </c>
      <c r="C48" s="10">
        <v>222003.4</v>
      </c>
      <c r="D48" s="10">
        <f t="shared" si="4"/>
        <v>24.659008347612936</v>
      </c>
      <c r="E48" s="10">
        <v>95515.7</v>
      </c>
      <c r="F48" s="10">
        <v>73875.7</v>
      </c>
      <c r="G48" s="23">
        <f t="shared" si="5"/>
        <v>169391.4</v>
      </c>
      <c r="H48" s="23">
        <f t="shared" si="6"/>
        <v>52612</v>
      </c>
    </row>
    <row r="49" spans="1:8" x14ac:dyDescent="0.25">
      <c r="A49" s="19" t="s">
        <v>47</v>
      </c>
      <c r="B49" s="11">
        <v>5594.5</v>
      </c>
      <c r="C49" s="11">
        <v>2278.6</v>
      </c>
      <c r="D49" s="10">
        <f t="shared" si="4"/>
        <v>40.729287693270173</v>
      </c>
      <c r="E49" s="11">
        <v>1091.0999999999999</v>
      </c>
      <c r="F49" s="11">
        <v>0</v>
      </c>
      <c r="G49" s="23">
        <f t="shared" si="5"/>
        <v>1091.0999999999999</v>
      </c>
      <c r="H49" s="23">
        <f t="shared" si="6"/>
        <v>1187.5</v>
      </c>
    </row>
    <row r="50" spans="1:8" x14ac:dyDescent="0.25">
      <c r="A50" s="19" t="s">
        <v>48</v>
      </c>
      <c r="B50" s="11">
        <v>212.5</v>
      </c>
      <c r="C50" s="11">
        <v>212.5</v>
      </c>
      <c r="D50" s="10">
        <f t="shared" si="4"/>
        <v>100</v>
      </c>
      <c r="E50" s="11">
        <v>0</v>
      </c>
      <c r="F50" s="11">
        <v>0</v>
      </c>
      <c r="G50" s="23">
        <f t="shared" si="5"/>
        <v>0</v>
      </c>
      <c r="H50" s="23">
        <f t="shared" si="6"/>
        <v>212.5</v>
      </c>
    </row>
    <row r="51" spans="1:8" x14ac:dyDescent="0.25">
      <c r="A51" s="19" t="s">
        <v>49</v>
      </c>
      <c r="B51" s="11">
        <v>82764.399999999994</v>
      </c>
      <c r="C51" s="11">
        <v>46781.2</v>
      </c>
      <c r="D51" s="10">
        <f t="shared" si="4"/>
        <v>56.523336120360938</v>
      </c>
      <c r="E51" s="11">
        <v>14917.6</v>
      </c>
      <c r="F51" s="11">
        <v>54.5</v>
      </c>
      <c r="G51" s="23">
        <f t="shared" si="5"/>
        <v>14972.1</v>
      </c>
      <c r="H51" s="23">
        <f t="shared" si="6"/>
        <v>31809.1</v>
      </c>
    </row>
    <row r="52" spans="1:8" x14ac:dyDescent="0.25">
      <c r="A52" s="19" t="s">
        <v>50</v>
      </c>
      <c r="B52" s="11">
        <v>782102.1</v>
      </c>
      <c r="C52" s="11">
        <v>162162.79999999999</v>
      </c>
      <c r="D52" s="10">
        <f t="shared" si="4"/>
        <v>20.734223830878346</v>
      </c>
      <c r="E52" s="11">
        <v>65367.5</v>
      </c>
      <c r="F52" s="11">
        <v>58775.1</v>
      </c>
      <c r="G52" s="23">
        <f t="shared" si="5"/>
        <v>124142.6</v>
      </c>
      <c r="H52" s="23">
        <f t="shared" si="6"/>
        <v>38020.199999999983</v>
      </c>
    </row>
    <row r="53" spans="1:8" x14ac:dyDescent="0.25">
      <c r="A53" s="19" t="s">
        <v>51</v>
      </c>
      <c r="B53" s="11">
        <v>13981.6</v>
      </c>
      <c r="C53" s="11">
        <v>6847.4</v>
      </c>
      <c r="D53" s="10">
        <f t="shared" si="4"/>
        <v>48.974366310007433</v>
      </c>
      <c r="E53" s="11">
        <v>3038.3</v>
      </c>
      <c r="F53" s="11">
        <v>4591.6000000000004</v>
      </c>
      <c r="G53" s="23">
        <f t="shared" si="5"/>
        <v>7629.9000000000005</v>
      </c>
      <c r="H53" s="23">
        <f t="shared" si="6"/>
        <v>-782.50000000000091</v>
      </c>
    </row>
    <row r="54" spans="1:8" ht="31.5" x14ac:dyDescent="0.25">
      <c r="A54" s="19" t="s">
        <v>52</v>
      </c>
      <c r="B54" s="11">
        <v>15638.2</v>
      </c>
      <c r="C54" s="11">
        <v>3720.9</v>
      </c>
      <c r="D54" s="10">
        <f t="shared" si="4"/>
        <v>23.793659116778144</v>
      </c>
      <c r="E54" s="11">
        <v>11101.2</v>
      </c>
      <c r="F54" s="11">
        <v>10454.5</v>
      </c>
      <c r="G54" s="23">
        <f t="shared" si="5"/>
        <v>21555.7</v>
      </c>
      <c r="H54" s="23">
        <f t="shared" si="6"/>
        <v>-17834.8</v>
      </c>
    </row>
    <row r="55" spans="1:8" x14ac:dyDescent="0.25">
      <c r="A55" s="17" t="s">
        <v>53</v>
      </c>
      <c r="B55" s="10">
        <v>1855314.6</v>
      </c>
      <c r="C55" s="10">
        <v>372997.1</v>
      </c>
      <c r="D55" s="10">
        <f t="shared" si="4"/>
        <v>20.104250783128638</v>
      </c>
      <c r="E55" s="10">
        <v>415737.4</v>
      </c>
      <c r="F55" s="10">
        <v>235038.7</v>
      </c>
      <c r="G55" s="23">
        <f t="shared" si="5"/>
        <v>650776.10000000009</v>
      </c>
      <c r="H55" s="23">
        <f t="shared" si="6"/>
        <v>-277779.00000000012</v>
      </c>
    </row>
    <row r="56" spans="1:8" x14ac:dyDescent="0.25">
      <c r="A56" s="19" t="s">
        <v>54</v>
      </c>
      <c r="B56" s="11">
        <v>186296.4</v>
      </c>
      <c r="C56" s="11">
        <v>42458.7</v>
      </c>
      <c r="D56" s="10">
        <f t="shared" si="4"/>
        <v>22.79093959947696</v>
      </c>
      <c r="E56" s="11">
        <v>53702.8</v>
      </c>
      <c r="F56" s="11">
        <v>52139.199999999997</v>
      </c>
      <c r="G56" s="24">
        <f t="shared" si="5"/>
        <v>105842</v>
      </c>
      <c r="H56" s="23">
        <f t="shared" si="6"/>
        <v>-63383.3</v>
      </c>
    </row>
    <row r="57" spans="1:8" x14ac:dyDescent="0.25">
      <c r="A57" s="19" t="s">
        <v>55</v>
      </c>
      <c r="B57" s="11">
        <v>453728.2</v>
      </c>
      <c r="C57" s="11">
        <v>2601.6999999999998</v>
      </c>
      <c r="D57" s="10">
        <f t="shared" si="4"/>
        <v>0.5734049591804079</v>
      </c>
      <c r="E57" s="11">
        <v>160652.29999999999</v>
      </c>
      <c r="F57" s="11">
        <v>208.6</v>
      </c>
      <c r="G57" s="24">
        <f t="shared" si="5"/>
        <v>160860.9</v>
      </c>
      <c r="H57" s="23">
        <f t="shared" si="6"/>
        <v>-158259.19999999998</v>
      </c>
    </row>
    <row r="58" spans="1:8" x14ac:dyDescent="0.25">
      <c r="A58" s="19" t="s">
        <v>56</v>
      </c>
      <c r="B58" s="11">
        <v>1148666.2</v>
      </c>
      <c r="C58" s="11">
        <v>302728</v>
      </c>
      <c r="D58" s="10">
        <f t="shared" si="4"/>
        <v>26.354740828971902</v>
      </c>
      <c r="E58" s="11">
        <v>78029.2</v>
      </c>
      <c r="F58" s="11">
        <v>163907.79999999999</v>
      </c>
      <c r="G58" s="24">
        <f t="shared" si="5"/>
        <v>241937</v>
      </c>
      <c r="H58" s="23">
        <f t="shared" si="6"/>
        <v>60791</v>
      </c>
    </row>
    <row r="59" spans="1:8" ht="31.5" x14ac:dyDescent="0.25">
      <c r="A59" s="19" t="s">
        <v>57</v>
      </c>
      <c r="B59" s="11">
        <v>14000</v>
      </c>
      <c r="C59" s="11">
        <v>0</v>
      </c>
      <c r="D59" s="10">
        <f t="shared" si="4"/>
        <v>0</v>
      </c>
      <c r="E59" s="11">
        <v>0</v>
      </c>
      <c r="F59" s="11">
        <v>0</v>
      </c>
      <c r="G59" s="24">
        <f t="shared" si="5"/>
        <v>0</v>
      </c>
      <c r="H59" s="23">
        <f t="shared" si="6"/>
        <v>0</v>
      </c>
    </row>
    <row r="60" spans="1:8" ht="31.5" x14ac:dyDescent="0.25">
      <c r="A60" s="19" t="s">
        <v>58</v>
      </c>
      <c r="B60" s="11">
        <v>52623.8</v>
      </c>
      <c r="C60" s="11">
        <v>25208.7</v>
      </c>
      <c r="D60" s="10">
        <f t="shared" si="4"/>
        <v>47.903610153580701</v>
      </c>
      <c r="E60" s="11">
        <v>123353.1</v>
      </c>
      <c r="F60" s="11">
        <v>18783.099999999999</v>
      </c>
      <c r="G60" s="24">
        <f t="shared" si="5"/>
        <v>142136.20000000001</v>
      </c>
      <c r="H60" s="23">
        <f t="shared" si="6"/>
        <v>-116927.50000000001</v>
      </c>
    </row>
    <row r="61" spans="1:8" x14ac:dyDescent="0.25">
      <c r="A61" s="17" t="s">
        <v>59</v>
      </c>
      <c r="B61" s="10">
        <v>39310.9</v>
      </c>
      <c r="C61" s="10">
        <v>12776.6</v>
      </c>
      <c r="D61" s="10">
        <f t="shared" si="4"/>
        <v>32.501418181725676</v>
      </c>
      <c r="E61" s="10">
        <v>263</v>
      </c>
      <c r="F61" s="10">
        <v>487.5</v>
      </c>
      <c r="G61" s="23">
        <f t="shared" si="5"/>
        <v>750.5</v>
      </c>
      <c r="H61" s="23">
        <f t="shared" si="6"/>
        <v>12026.1</v>
      </c>
    </row>
    <row r="62" spans="1:8" ht="31.5" x14ac:dyDescent="0.25">
      <c r="A62" s="19" t="s">
        <v>60</v>
      </c>
      <c r="B62" s="11">
        <v>39310.9</v>
      </c>
      <c r="C62" s="11">
        <v>12776.6</v>
      </c>
      <c r="D62" s="10">
        <f t="shared" si="4"/>
        <v>32.501418181725676</v>
      </c>
      <c r="E62" s="11">
        <v>263</v>
      </c>
      <c r="F62" s="11">
        <v>487.5</v>
      </c>
      <c r="G62" s="24">
        <f t="shared" si="5"/>
        <v>750.5</v>
      </c>
      <c r="H62" s="23">
        <f t="shared" si="6"/>
        <v>12026.1</v>
      </c>
    </row>
    <row r="63" spans="1:8" x14ac:dyDescent="0.25">
      <c r="A63" s="17" t="s">
        <v>61</v>
      </c>
      <c r="B63" s="10">
        <v>5681846.5999999996</v>
      </c>
      <c r="C63" s="10">
        <v>2907246.9</v>
      </c>
      <c r="D63" s="10">
        <f t="shared" si="4"/>
        <v>51.167289521684737</v>
      </c>
      <c r="E63" s="10">
        <v>1166126.8999999999</v>
      </c>
      <c r="F63" s="10">
        <v>1627466.4</v>
      </c>
      <c r="G63" s="23">
        <f t="shared" si="5"/>
        <v>2793593.3</v>
      </c>
      <c r="H63" s="23">
        <f t="shared" si="6"/>
        <v>113653.60000000009</v>
      </c>
    </row>
    <row r="64" spans="1:8" x14ac:dyDescent="0.25">
      <c r="A64" s="19" t="s">
        <v>62</v>
      </c>
      <c r="B64" s="11">
        <v>1744960.1</v>
      </c>
      <c r="C64" s="11">
        <v>998856.2</v>
      </c>
      <c r="D64" s="10">
        <f t="shared" si="4"/>
        <v>57.242351845179719</v>
      </c>
      <c r="E64" s="11">
        <v>360655</v>
      </c>
      <c r="F64" s="11">
        <v>676160.9</v>
      </c>
      <c r="G64" s="24">
        <f t="shared" si="5"/>
        <v>1036815.9</v>
      </c>
      <c r="H64" s="23">
        <f t="shared" si="6"/>
        <v>-37959.70000000007</v>
      </c>
    </row>
    <row r="65" spans="1:8" x14ac:dyDescent="0.25">
      <c r="A65" s="19" t="s">
        <v>63</v>
      </c>
      <c r="B65" s="11">
        <v>3380067.1</v>
      </c>
      <c r="C65" s="11">
        <v>1610045.3</v>
      </c>
      <c r="D65" s="10">
        <f t="shared" si="4"/>
        <v>47.633530707127086</v>
      </c>
      <c r="E65" s="11">
        <v>624588.80000000005</v>
      </c>
      <c r="F65" s="11">
        <v>783127.5</v>
      </c>
      <c r="G65" s="24">
        <f t="shared" si="5"/>
        <v>1407716.3</v>
      </c>
      <c r="H65" s="23">
        <f t="shared" si="6"/>
        <v>202329</v>
      </c>
    </row>
    <row r="66" spans="1:8" x14ac:dyDescent="0.25">
      <c r="A66" s="19" t="s">
        <v>64</v>
      </c>
      <c r="B66" s="11">
        <v>460160.7</v>
      </c>
      <c r="C66" s="11">
        <v>257361.5</v>
      </c>
      <c r="D66" s="10">
        <f t="shared" si="4"/>
        <v>55.928613634323831</v>
      </c>
      <c r="E66" s="11">
        <v>111444.2</v>
      </c>
      <c r="F66" s="11">
        <v>131738.1</v>
      </c>
      <c r="G66" s="24">
        <f t="shared" si="5"/>
        <v>243182.3</v>
      </c>
      <c r="H66" s="23">
        <f t="shared" si="6"/>
        <v>14179.200000000012</v>
      </c>
    </row>
    <row r="67" spans="1:8" ht="31.5" x14ac:dyDescent="0.25">
      <c r="A67" s="19" t="s">
        <v>65</v>
      </c>
      <c r="B67" s="11">
        <v>23137.599999999999</v>
      </c>
      <c r="C67" s="11">
        <v>14707.9</v>
      </c>
      <c r="D67" s="10">
        <f t="shared" si="4"/>
        <v>63.567094253509438</v>
      </c>
      <c r="E67" s="11">
        <v>0</v>
      </c>
      <c r="F67" s="11">
        <v>7912.9</v>
      </c>
      <c r="G67" s="24">
        <f t="shared" si="5"/>
        <v>7912.9</v>
      </c>
      <c r="H67" s="23">
        <f t="shared" si="6"/>
        <v>6795</v>
      </c>
    </row>
    <row r="68" spans="1:8" x14ac:dyDescent="0.25">
      <c r="A68" s="19" t="s">
        <v>66</v>
      </c>
      <c r="B68" s="11">
        <v>46068.7</v>
      </c>
      <c r="C68" s="11">
        <v>14728.8</v>
      </c>
      <c r="D68" s="10">
        <f t="shared" si="4"/>
        <v>31.971381870988331</v>
      </c>
      <c r="E68" s="11">
        <v>16840</v>
      </c>
      <c r="F68" s="11">
        <v>17423.599999999999</v>
      </c>
      <c r="G68" s="24">
        <f t="shared" si="5"/>
        <v>34263.599999999999</v>
      </c>
      <c r="H68" s="23">
        <f t="shared" si="6"/>
        <v>-19534.8</v>
      </c>
    </row>
    <row r="69" spans="1:8" x14ac:dyDescent="0.25">
      <c r="A69" s="19" t="s">
        <v>67</v>
      </c>
      <c r="B69" s="11">
        <v>27452.400000000001</v>
      </c>
      <c r="C69" s="11">
        <v>11547.2</v>
      </c>
      <c r="D69" s="10">
        <f t="shared" si="4"/>
        <v>42.062624761405196</v>
      </c>
      <c r="E69" s="11">
        <v>52598.9</v>
      </c>
      <c r="F69" s="11">
        <v>11103.4</v>
      </c>
      <c r="G69" s="24">
        <f t="shared" si="5"/>
        <v>63702.3</v>
      </c>
      <c r="H69" s="23">
        <f t="shared" si="6"/>
        <v>-52155.100000000006</v>
      </c>
    </row>
    <row r="70" spans="1:8" x14ac:dyDescent="0.25">
      <c r="A70" s="17" t="s">
        <v>68</v>
      </c>
      <c r="B70" s="10">
        <v>524096.7</v>
      </c>
      <c r="C70" s="10">
        <v>239476.5</v>
      </c>
      <c r="D70" s="10">
        <f t="shared" si="4"/>
        <v>45.69318982546541</v>
      </c>
      <c r="E70" s="10">
        <v>139393.4</v>
      </c>
      <c r="F70" s="10">
        <v>97374.3</v>
      </c>
      <c r="G70" s="23">
        <f t="shared" si="5"/>
        <v>236767.7</v>
      </c>
      <c r="H70" s="23">
        <f t="shared" si="6"/>
        <v>2708.7999999999884</v>
      </c>
    </row>
    <row r="71" spans="1:8" x14ac:dyDescent="0.25">
      <c r="A71" s="19" t="s">
        <v>69</v>
      </c>
      <c r="B71" s="11">
        <v>506256.9</v>
      </c>
      <c r="C71" s="11">
        <v>229067.9</v>
      </c>
      <c r="D71" s="10">
        <f t="shared" si="4"/>
        <v>45.247363542106783</v>
      </c>
      <c r="E71" s="11">
        <v>131439.20000000001</v>
      </c>
      <c r="F71" s="11">
        <v>90499.7</v>
      </c>
      <c r="G71" s="24">
        <f t="shared" si="5"/>
        <v>221938.90000000002</v>
      </c>
      <c r="H71" s="23">
        <f t="shared" si="6"/>
        <v>7128.9999999999709</v>
      </c>
    </row>
    <row r="72" spans="1:8" ht="31.5" x14ac:dyDescent="0.25">
      <c r="A72" s="19" t="s">
        <v>70</v>
      </c>
      <c r="B72" s="11">
        <v>17839.8</v>
      </c>
      <c r="C72" s="11">
        <v>10408.6</v>
      </c>
      <c r="D72" s="10">
        <f t="shared" si="4"/>
        <v>58.344824493548145</v>
      </c>
      <c r="E72" s="11">
        <v>7954.2</v>
      </c>
      <c r="F72" s="11">
        <v>6874.6</v>
      </c>
      <c r="G72" s="24">
        <f t="shared" si="5"/>
        <v>14828.8</v>
      </c>
      <c r="H72" s="23">
        <f t="shared" si="6"/>
        <v>-4420.1999999999989</v>
      </c>
    </row>
    <row r="73" spans="1:8" x14ac:dyDescent="0.25">
      <c r="A73" s="17" t="s">
        <v>71</v>
      </c>
      <c r="B73" s="10">
        <v>0</v>
      </c>
      <c r="C73" s="10">
        <v>0</v>
      </c>
      <c r="D73" s="10">
        <v>0</v>
      </c>
      <c r="E73" s="10">
        <v>8422.6</v>
      </c>
      <c r="F73" s="10">
        <v>8641.2999999999993</v>
      </c>
      <c r="G73" s="23">
        <f t="shared" si="5"/>
        <v>17063.900000000001</v>
      </c>
      <c r="H73" s="23">
        <f t="shared" si="6"/>
        <v>-17063.900000000001</v>
      </c>
    </row>
    <row r="74" spans="1:8" x14ac:dyDescent="0.25">
      <c r="A74" s="19" t="s">
        <v>72</v>
      </c>
      <c r="B74" s="11">
        <v>0</v>
      </c>
      <c r="C74" s="11">
        <v>0</v>
      </c>
      <c r="D74" s="11">
        <v>0</v>
      </c>
      <c r="E74" s="11">
        <v>8422.6</v>
      </c>
      <c r="F74" s="11">
        <v>8641.2999999999993</v>
      </c>
      <c r="G74" s="24">
        <f t="shared" si="5"/>
        <v>17063.900000000001</v>
      </c>
      <c r="H74" s="23">
        <f t="shared" si="6"/>
        <v>-17063.900000000001</v>
      </c>
    </row>
    <row r="75" spans="1:8" x14ac:dyDescent="0.25">
      <c r="A75" s="17" t="s">
        <v>73</v>
      </c>
      <c r="B75" s="10">
        <v>350253.9</v>
      </c>
      <c r="C75" s="10">
        <v>199380.2</v>
      </c>
      <c r="D75" s="10">
        <f t="shared" si="4"/>
        <v>56.924476786696729</v>
      </c>
      <c r="E75" s="10">
        <v>89093</v>
      </c>
      <c r="F75" s="10">
        <v>90073.7</v>
      </c>
      <c r="G75" s="23">
        <f t="shared" si="5"/>
        <v>179166.7</v>
      </c>
      <c r="H75" s="23">
        <f t="shared" si="6"/>
        <v>20213.5</v>
      </c>
    </row>
    <row r="76" spans="1:8" x14ac:dyDescent="0.25">
      <c r="A76" s="19" t="s">
        <v>74</v>
      </c>
      <c r="B76" s="11">
        <v>23460</v>
      </c>
      <c r="C76" s="11">
        <v>13932.7</v>
      </c>
      <c r="D76" s="10">
        <f t="shared" si="4"/>
        <v>59.389173060528563</v>
      </c>
      <c r="E76" s="11">
        <v>7983.3</v>
      </c>
      <c r="F76" s="11">
        <v>5051.2</v>
      </c>
      <c r="G76" s="24">
        <f t="shared" si="5"/>
        <v>13034.5</v>
      </c>
      <c r="H76" s="23">
        <f t="shared" si="6"/>
        <v>898.20000000000073</v>
      </c>
    </row>
    <row r="77" spans="1:8" x14ac:dyDescent="0.25">
      <c r="A77" s="19" t="s">
        <v>73</v>
      </c>
      <c r="B77" s="11">
        <v>138941</v>
      </c>
      <c r="C77" s="11">
        <v>108938.8</v>
      </c>
      <c r="D77" s="10">
        <f t="shared" si="4"/>
        <v>78.406517874493503</v>
      </c>
      <c r="E77" s="11">
        <v>51651.199999999997</v>
      </c>
      <c r="F77" s="11">
        <v>39345.4</v>
      </c>
      <c r="G77" s="24">
        <f t="shared" si="5"/>
        <v>90996.6</v>
      </c>
      <c r="H77" s="23">
        <f t="shared" si="6"/>
        <v>17942.199999999997</v>
      </c>
    </row>
    <row r="78" spans="1:8" x14ac:dyDescent="0.25">
      <c r="A78" s="19" t="s">
        <v>75</v>
      </c>
      <c r="B78" s="11">
        <v>180641.7</v>
      </c>
      <c r="C78" s="11">
        <v>73164.600000000006</v>
      </c>
      <c r="D78" s="10">
        <f t="shared" si="4"/>
        <v>40.502608201760722</v>
      </c>
      <c r="E78" s="11">
        <v>29458.5</v>
      </c>
      <c r="F78" s="11">
        <v>44332.4</v>
      </c>
      <c r="G78" s="24">
        <f t="shared" si="5"/>
        <v>73790.899999999994</v>
      </c>
      <c r="H78" s="23">
        <f t="shared" si="6"/>
        <v>-626.29999999998836</v>
      </c>
    </row>
    <row r="79" spans="1:8" x14ac:dyDescent="0.25">
      <c r="A79" s="19" t="s">
        <v>76</v>
      </c>
      <c r="B79" s="11">
        <v>7211.2</v>
      </c>
      <c r="C79" s="11">
        <v>3344.1</v>
      </c>
      <c r="D79" s="10">
        <f t="shared" si="4"/>
        <v>46.373696472154421</v>
      </c>
      <c r="E79" s="11">
        <v>0</v>
      </c>
      <c r="F79" s="11">
        <v>1344.7</v>
      </c>
      <c r="G79" s="24">
        <f t="shared" si="5"/>
        <v>1344.7</v>
      </c>
      <c r="H79" s="23">
        <f t="shared" si="6"/>
        <v>1999.3999999999999</v>
      </c>
    </row>
    <row r="80" spans="1:8" x14ac:dyDescent="0.25">
      <c r="A80" s="17" t="s">
        <v>77</v>
      </c>
      <c r="B80" s="10">
        <v>587050.1</v>
      </c>
      <c r="C80" s="10">
        <v>332626.8</v>
      </c>
      <c r="D80" s="10">
        <f t="shared" si="4"/>
        <v>56.660717713871442</v>
      </c>
      <c r="E80" s="10">
        <v>97352.9</v>
      </c>
      <c r="F80" s="10">
        <v>184725.1</v>
      </c>
      <c r="G80" s="23">
        <f t="shared" si="5"/>
        <v>282078</v>
      </c>
      <c r="H80" s="23">
        <f t="shared" si="6"/>
        <v>50548.799999999988</v>
      </c>
    </row>
    <row r="81" spans="1:8" x14ac:dyDescent="0.25">
      <c r="A81" s="19" t="s">
        <v>78</v>
      </c>
      <c r="B81" s="11">
        <v>401231.3</v>
      </c>
      <c r="C81" s="11">
        <v>229346.3</v>
      </c>
      <c r="D81" s="10">
        <f t="shared" si="4"/>
        <v>57.160620320498424</v>
      </c>
      <c r="E81" s="11">
        <v>97352.9</v>
      </c>
      <c r="F81" s="11">
        <v>184002.2</v>
      </c>
      <c r="G81" s="24">
        <f t="shared" si="5"/>
        <v>281355.09999999998</v>
      </c>
      <c r="H81" s="23">
        <f t="shared" si="6"/>
        <v>-52008.799999999988</v>
      </c>
    </row>
    <row r="82" spans="1:8" x14ac:dyDescent="0.25">
      <c r="A82" s="19" t="s">
        <v>79</v>
      </c>
      <c r="B82" s="11">
        <v>3346</v>
      </c>
      <c r="C82" s="11">
        <v>156.6</v>
      </c>
      <c r="D82" s="10">
        <f t="shared" si="4"/>
        <v>4.6802151823072329</v>
      </c>
      <c r="E82" s="11">
        <v>0</v>
      </c>
      <c r="F82" s="11">
        <v>722.9</v>
      </c>
      <c r="G82" s="24">
        <f t="shared" si="5"/>
        <v>722.9</v>
      </c>
      <c r="H82" s="23">
        <f t="shared" si="6"/>
        <v>-566.29999999999995</v>
      </c>
    </row>
    <row r="83" spans="1:8" x14ac:dyDescent="0.25">
      <c r="A83" s="19" t="s">
        <v>80</v>
      </c>
      <c r="B83" s="11">
        <v>182472.8</v>
      </c>
      <c r="C83" s="11">
        <v>103123.9</v>
      </c>
      <c r="D83" s="10">
        <f t="shared" si="4"/>
        <v>56.514669583631097</v>
      </c>
      <c r="E83" s="11">
        <v>0</v>
      </c>
      <c r="F83" s="11">
        <v>0</v>
      </c>
      <c r="G83" s="24">
        <f t="shared" si="5"/>
        <v>0</v>
      </c>
      <c r="H83" s="23">
        <f t="shared" si="6"/>
        <v>103123.9</v>
      </c>
    </row>
    <row r="84" spans="1:8" x14ac:dyDescent="0.25">
      <c r="A84" s="17" t="s">
        <v>81</v>
      </c>
      <c r="B84" s="10">
        <v>24845.599999999999</v>
      </c>
      <c r="C84" s="10">
        <v>15032.9</v>
      </c>
      <c r="D84" s="10">
        <f t="shared" si="4"/>
        <v>60.505280613066304</v>
      </c>
      <c r="E84" s="10">
        <v>10450.200000000001</v>
      </c>
      <c r="F84" s="10">
        <v>4795.3</v>
      </c>
      <c r="G84" s="23">
        <f t="shared" si="5"/>
        <v>15245.5</v>
      </c>
      <c r="H84" s="23">
        <f t="shared" si="6"/>
        <v>-212.60000000000036</v>
      </c>
    </row>
    <row r="85" spans="1:8" x14ac:dyDescent="0.25">
      <c r="A85" s="19" t="s">
        <v>82</v>
      </c>
      <c r="B85" s="11">
        <v>12175</v>
      </c>
      <c r="C85" s="11">
        <v>7688.4</v>
      </c>
      <c r="D85" s="10">
        <f t="shared" si="4"/>
        <v>63.149075975359338</v>
      </c>
      <c r="E85" s="11">
        <v>3500</v>
      </c>
      <c r="F85" s="11">
        <v>0</v>
      </c>
      <c r="G85" s="24">
        <f t="shared" si="5"/>
        <v>3500</v>
      </c>
      <c r="H85" s="23">
        <f t="shared" si="6"/>
        <v>4188.3999999999996</v>
      </c>
    </row>
    <row r="86" spans="1:8" x14ac:dyDescent="0.25">
      <c r="A86" s="19" t="s">
        <v>83</v>
      </c>
      <c r="B86" s="11">
        <v>6500</v>
      </c>
      <c r="C86" s="11">
        <v>2744.5</v>
      </c>
      <c r="D86" s="10">
        <f t="shared" si="4"/>
        <v>42.223076923076924</v>
      </c>
      <c r="E86" s="11">
        <v>5701.8</v>
      </c>
      <c r="F86" s="11">
        <v>1995</v>
      </c>
      <c r="G86" s="24">
        <f t="shared" si="5"/>
        <v>7696.8</v>
      </c>
      <c r="H86" s="23">
        <f t="shared" si="6"/>
        <v>-4952.3</v>
      </c>
    </row>
    <row r="87" spans="1:8" x14ac:dyDescent="0.25">
      <c r="A87" s="19" t="s">
        <v>84</v>
      </c>
      <c r="B87" s="11">
        <v>6170.6</v>
      </c>
      <c r="C87" s="11">
        <v>4600</v>
      </c>
      <c r="D87" s="10">
        <f t="shared" si="4"/>
        <v>74.547045668168408</v>
      </c>
      <c r="E87" s="11">
        <v>1248.4000000000001</v>
      </c>
      <c r="F87" s="11">
        <v>2800.3</v>
      </c>
      <c r="G87" s="24">
        <f t="shared" si="5"/>
        <v>4048.7000000000003</v>
      </c>
      <c r="H87" s="23">
        <f t="shared" si="6"/>
        <v>551.29999999999973</v>
      </c>
    </row>
    <row r="88" spans="1:8" x14ac:dyDescent="0.25">
      <c r="A88" s="17" t="s">
        <v>85</v>
      </c>
      <c r="B88" s="10">
        <v>38060</v>
      </c>
      <c r="C88" s="10">
        <v>15856.5</v>
      </c>
      <c r="D88" s="10">
        <f t="shared" si="4"/>
        <v>41.661849710982658</v>
      </c>
      <c r="E88" s="10">
        <v>2748.5</v>
      </c>
      <c r="F88" s="10">
        <v>16485.8</v>
      </c>
      <c r="G88" s="23">
        <f t="shared" si="5"/>
        <v>19234.3</v>
      </c>
      <c r="H88" s="23">
        <f t="shared" si="6"/>
        <v>-3377.7999999999993</v>
      </c>
    </row>
    <row r="89" spans="1:8" ht="31.5" x14ac:dyDescent="0.25">
      <c r="A89" s="19" t="s">
        <v>86</v>
      </c>
      <c r="B89" s="11">
        <v>38060</v>
      </c>
      <c r="C89" s="11">
        <v>15856.5</v>
      </c>
      <c r="D89" s="10">
        <f t="shared" si="4"/>
        <v>41.661849710982658</v>
      </c>
      <c r="E89" s="11">
        <v>2748.5</v>
      </c>
      <c r="F89" s="11">
        <v>16485.8</v>
      </c>
      <c r="G89" s="24">
        <f t="shared" si="5"/>
        <v>19234.3</v>
      </c>
      <c r="H89" s="23">
        <f t="shared" si="6"/>
        <v>-3377.7999999999993</v>
      </c>
    </row>
    <row r="90" spans="1:8" ht="20.25" x14ac:dyDescent="0.25">
      <c r="A90" s="39" t="s">
        <v>5</v>
      </c>
      <c r="B90" s="12">
        <f>B35+B42+B45+B48+B55+B61+B63+B70+B75+B80+B84+B88</f>
        <v>11013544.099999998</v>
      </c>
      <c r="C90" s="12">
        <f>C35+C42+C45+C48+C55+C61+C63+C70+C75+C80+C84+C88</f>
        <v>4768361.3000000007</v>
      </c>
      <c r="D90" s="12">
        <f t="shared" si="4"/>
        <v>43.295430214875168</v>
      </c>
      <c r="E90" s="12">
        <f>E35+E42+E45+E48+E55+E61+E63+E70+E73+E75+E80+E84+E88</f>
        <v>2263049</v>
      </c>
      <c r="F90" s="12">
        <f>F35+F42+F45+F48+F55+F61+F63+F70+F73+F75+F80+F84+F88</f>
        <v>2545962.3999999994</v>
      </c>
      <c r="G90" s="13">
        <f t="shared" si="5"/>
        <v>4809011.3999999994</v>
      </c>
      <c r="H90" s="13">
        <f t="shared" si="6"/>
        <v>-40650.099999998696</v>
      </c>
    </row>
  </sheetData>
  <mergeCells count="14">
    <mergeCell ref="A31:H31"/>
    <mergeCell ref="E32:G32"/>
    <mergeCell ref="A1:H1"/>
    <mergeCell ref="A2:A3"/>
    <mergeCell ref="B2:B3"/>
    <mergeCell ref="C2:C3"/>
    <mergeCell ref="D2:D3"/>
    <mergeCell ref="E2:G2"/>
    <mergeCell ref="H2:H3"/>
    <mergeCell ref="H32:H33"/>
    <mergeCell ref="A32:A33"/>
    <mergeCell ref="B32:B33"/>
    <mergeCell ref="C32:C33"/>
    <mergeCell ref="D32:D33"/>
  </mergeCells>
  <pageMargins left="0.70866141732283472" right="0.70866141732283472" top="0.74803149606299213" bottom="0.74803149606299213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2020-08-13T12:40:44Z</cp:lastPrinted>
  <dcterms:created xsi:type="dcterms:W3CDTF">2020-06-10T13:32:47Z</dcterms:created>
  <dcterms:modified xsi:type="dcterms:W3CDTF">2020-08-14T06:26:59Z</dcterms:modified>
</cp:coreProperties>
</file>